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8" windowWidth="15120" windowHeight="7416" activeTab="3"/>
  </bookViews>
  <sheets>
    <sheet name="1 квартал2022 " sheetId="1" r:id="rId1"/>
    <sheet name="2 квартал2022  " sheetId="2" r:id="rId2"/>
    <sheet name="3 квартал2022   " sheetId="3" r:id="rId3"/>
    <sheet name="4 квартал2022    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Синцов
2 Калмаирова
3 Кузнецова(Динмух)
4 Кутакова
5 ВУС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Андреева
2 Калмаирова
3 Кузнецова(Динмух)
4 Кутакова
5 ВУС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Андреева
2 Калмаирова
3 Кузнецова(Динмух)
4 Кутакова
5 ВУС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<sst xmlns="http://schemas.openxmlformats.org/spreadsheetml/2006/main" count="52" uniqueCount="19">
  <si>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</si>
  <si>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</si>
  <si>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</si>
  <si>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</si>
  <si>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</si>
  <si>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</si>
  <si>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</si>
  <si>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</si>
  <si>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</si>
  <si>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Исполнитель Скрипчак О.М.</t>
  </si>
  <si>
    <t>Администрация Муниципалы : Калмаирова, ВУС Проценко( Пеннер), Кутакова, Синцов ,Кузнецова( Динмухаметова)</t>
  </si>
  <si>
    <t>январь-март 2022года</t>
  </si>
  <si>
    <t>глава сельского поселения                                                                 Г. Н. Бандысик</t>
  </si>
  <si>
    <t>январь-июнь 2022года</t>
  </si>
  <si>
    <t>И. о.главы сельского поселения                                                                М. Д. Калмаирова</t>
  </si>
  <si>
    <t>январь-сентябрь 2022года</t>
  </si>
  <si>
    <t>И. о.главы сельского поселения                                                              Н. В.Андреева</t>
  </si>
  <si>
    <t>январь-декабрь 2022года</t>
  </si>
  <si>
    <t>Глава сельского поселения                                                             Г. Н. Бандысик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</si>
</sst>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80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0" t="s">
        <v>8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11</v>
      </c>
    </row>
    <row r="7" spans="2:27" ht="60.75" customHeight="1">
      <c r="B7" s="3" t="s">
        <v>2</v>
      </c>
      <c r="C7" s="14">
        <f>(770.29592+16.61004+183.61983+20.28775+55.086+27.07833+4.67865)</f>
        <v>1077.65652</v>
      </c>
      <c r="J7" s="6"/>
      <c r="L7" s="21" t="s">
        <v>10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4">
        <f>(5+5+5)/3</f>
        <v>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0" t="s">
        <v>6</v>
      </c>
      <c r="C9" s="13">
        <f>(323.51131+317.27622+309.75696)</f>
        <v>950.54449</v>
      </c>
      <c r="D9" s="11"/>
      <c r="K9" s="6"/>
      <c r="L9" s="22" t="s">
        <v>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0" t="s">
        <v>1</v>
      </c>
      <c r="C10" s="15">
        <f>(6+6+5)/3</f>
        <v>5.666666666666667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9"/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9" t="s">
        <v>12</v>
      </c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0" t="s">
        <v>8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13</v>
      </c>
    </row>
    <row r="7" spans="2:27" ht="60.75" customHeight="1">
      <c r="B7" s="3" t="s">
        <v>2</v>
      </c>
      <c r="C7" s="14">
        <f>(770.29592+16.61004+183.61983+20.28775+27.07833+751.71813+4.67865)+(55.33026+367.08907+181.75329+250.44536+0+165.78895)</f>
        <v>2794.69558</v>
      </c>
      <c r="J7" s="6"/>
      <c r="L7" s="21" t="s">
        <v>10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4">
        <f>(5+5+5+5+5+4.98)/6</f>
        <v>4.996666666666667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0" t="s">
        <v>6</v>
      </c>
      <c r="C9" s="13">
        <f>(323.51131+317.27622+309.75696)+(357.21265+514.00114+894.07094)</f>
        <v>2715.8292199999996</v>
      </c>
      <c r="D9" s="11"/>
      <c r="K9" s="6"/>
      <c r="L9" s="22" t="s">
        <v>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0" t="s">
        <v>1</v>
      </c>
      <c r="C10" s="15">
        <f>(6+6+5+5+5+5.3)/6</f>
        <v>5.383333333333333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9"/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9" t="s">
        <v>14</v>
      </c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L7" sqref="L7:AA8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0" t="s">
        <v>8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15</v>
      </c>
    </row>
    <row r="7" spans="2:27" ht="60.75" customHeight="1">
      <c r="B7" s="3" t="s">
        <v>2</v>
      </c>
      <c r="C7" s="14">
        <f>(770.29592+16.61004+183.61983+20.28775+27.07833+751.71813+4.67865)+(55.33026+367.08907+181.75329+175.10936+0+451.3004)+(59.13935+456.56411+97.68601+158.4153+27.57038+146.7154)</f>
        <v>3950.96158</v>
      </c>
      <c r="J7" s="6"/>
      <c r="L7" s="21" t="s">
        <v>10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4">
        <f>(5+5+5+5+5+4.98+4.2+5+5)/9</f>
        <v>4.908888888888889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0" t="s">
        <v>6</v>
      </c>
      <c r="C9" s="13">
        <f>(323.51131+317.27622+309.75696)+(357.21265+514.00114+894.07094)+161.91705+311.11589+585.04762</f>
        <v>3773.90978</v>
      </c>
      <c r="D9" s="11"/>
      <c r="K9" s="6"/>
      <c r="L9" s="22" t="s">
        <v>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0" t="s">
        <v>1</v>
      </c>
      <c r="C10" s="15">
        <f>(6+6+5+5+5+5.3+6.4+6.1+6)/9</f>
        <v>5.644444444444444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9"/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9" t="s">
        <v>16</v>
      </c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C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0" t="s">
        <v>8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17</v>
      </c>
    </row>
    <row r="7" spans="2:27" ht="60.75" customHeight="1">
      <c r="B7" s="3" t="s">
        <v>2</v>
      </c>
      <c r="C7" s="14">
        <f>(770.29592+16.61004+183.61983+20.28775+27.07833+751.71813+4.67865)+(55.33026+367.08907+181.75329+175.10836+0+451.3004)+(456.56411+59.13935+158.4153+97.68601+253.5876+27.57038)+(330.58888+40.95137+235.95158+38.62705+6.97896+267.25288+166.19098)+1</f>
        <v>5145.37448</v>
      </c>
      <c r="J7" s="6"/>
      <c r="L7" s="21" t="s">
        <v>10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4">
        <f>(5+5+5+5+5+4.98+4.2+5+5+5+5+5)/12</f>
        <v>4.931666666666667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0" t="s">
        <v>6</v>
      </c>
      <c r="C9" s="13">
        <f>(323.51131+317.27622+309.75696)+(357.21265+514.00114+894.07094)+(161.91705+311.11589+585.04762)+(499.13592+224.47427+1103.61675)</f>
        <v>5601.1367199999995</v>
      </c>
      <c r="D9" s="11"/>
      <c r="K9" s="6"/>
      <c r="L9" s="22" t="s">
        <v>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0" t="s">
        <v>1</v>
      </c>
      <c r="C10" s="15">
        <f>(6+6+5+5+5+5.3+6.4+6.1+6+6+6+5.9)/12</f>
        <v>5.7250000000000005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9"/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9" t="s">
        <v>18</v>
      </c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2022-12-29T08:09:41Z</dcterms:modified>
  <cp:category/>
  <cp:version/>
  <cp:contentType/>
  <cp:contentStatus/>
</cp:coreProperties>
</file>